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EO-BOG-PC-26\Documents\"/>
    </mc:Choice>
  </mc:AlternateContent>
  <xr:revisionPtr revIDLastSave="0" documentId="13_ncr:1_{E073DA72-50B1-4121-B871-50D073F7E103}" xr6:coauthVersionLast="47" xr6:coauthVersionMax="47" xr10:uidLastSave="{00000000-0000-0000-0000-000000000000}"/>
  <bookViews>
    <workbookView xWindow="-28920" yWindow="-120" windowWidth="29040" windowHeight="15720" xr2:uid="{4AAE562A-9D21-4880-9EF2-2837CB722B86}"/>
  </bookViews>
  <sheets>
    <sheet name="LABOR COSTS TRACKER - OEO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1" l="1"/>
  <c r="E37" i="1"/>
  <c r="C37" i="1"/>
  <c r="F17" i="1"/>
  <c r="C32" i="1" s="1"/>
  <c r="C39" i="1"/>
  <c r="C38" i="1"/>
  <c r="C34" i="1"/>
  <c r="D35" i="1"/>
  <c r="C35" i="1"/>
  <c r="D34" i="1"/>
  <c r="C33" i="1"/>
  <c r="E33" i="1" s="1"/>
  <c r="H14" i="1"/>
  <c r="H22" i="1"/>
  <c r="H20" i="1"/>
  <c r="H21" i="1"/>
  <c r="H23" i="1"/>
  <c r="H24" i="1"/>
  <c r="H19" i="1"/>
  <c r="H11" i="1"/>
  <c r="H12" i="1"/>
  <c r="H13" i="1"/>
  <c r="H15" i="1"/>
  <c r="H16" i="1"/>
  <c r="H10" i="1"/>
  <c r="G25" i="1"/>
  <c r="D33" i="1" s="1"/>
  <c r="F25" i="1"/>
  <c r="D32" i="1" s="1"/>
  <c r="D37" i="1" s="1"/>
  <c r="G17" i="1"/>
  <c r="D40" i="1" l="1"/>
  <c r="C40" i="1"/>
  <c r="D36" i="1"/>
  <c r="E34" i="1"/>
  <c r="E32" i="1"/>
  <c r="E35" i="1"/>
  <c r="C36" i="1"/>
  <c r="H25" i="1"/>
  <c r="H17" i="1"/>
  <c r="E40" i="1" l="1"/>
  <c r="D38" i="1"/>
  <c r="E38" i="1" s="1"/>
  <c r="D39" i="1"/>
  <c r="E36" i="1"/>
  <c r="E39" i="1" s="1"/>
</calcChain>
</file>

<file path=xl/sharedStrings.xml><?xml version="1.0" encoding="utf-8"?>
<sst xmlns="http://schemas.openxmlformats.org/spreadsheetml/2006/main" count="48" uniqueCount="45">
  <si>
    <t>Wage ($/hour)</t>
  </si>
  <si>
    <t>OT Wage ($/hour)</t>
  </si>
  <si>
    <t># of People</t>
  </si>
  <si>
    <t>Scheduled Hours</t>
  </si>
  <si>
    <t>OT Hours Worked</t>
  </si>
  <si>
    <t>Total Wages ($)</t>
  </si>
  <si>
    <t>FOH Positions</t>
  </si>
  <si>
    <t>Server</t>
  </si>
  <si>
    <t>Bartender</t>
  </si>
  <si>
    <t>Host</t>
  </si>
  <si>
    <t>Runner</t>
  </si>
  <si>
    <t>FOH Totals</t>
  </si>
  <si>
    <t>BOH Positions</t>
  </si>
  <si>
    <t>Grill Cook</t>
  </si>
  <si>
    <t>Saute Cook</t>
  </si>
  <si>
    <t>Pantry Cook</t>
  </si>
  <si>
    <t>Dishwasher</t>
  </si>
  <si>
    <t>BOH Totals</t>
  </si>
  <si>
    <t>Forecast Labor Summary with OT Tracking</t>
  </si>
  <si>
    <t>Metric</t>
  </si>
  <si>
    <t>FOH</t>
  </si>
  <si>
    <t>BOH</t>
  </si>
  <si>
    <t>Total</t>
  </si>
  <si>
    <t>Forecasted Covers</t>
  </si>
  <si>
    <t>Forecasted Sales ($)</t>
  </si>
  <si>
    <t>Avg Check ($/cover)</t>
  </si>
  <si>
    <t>Total Regular Hours</t>
  </si>
  <si>
    <t>Total OT Hours</t>
  </si>
  <si>
    <t>Total Regular Wages ($)</t>
  </si>
  <si>
    <t>Total OT Wages ($)</t>
  </si>
  <si>
    <t>Labor Hours per Cover</t>
  </si>
  <si>
    <t>Labor Cost $ per Cover</t>
  </si>
  <si>
    <t>Labor Percentage Forecast (%)</t>
  </si>
  <si>
    <t>Covers per Labor Hour</t>
  </si>
  <si>
    <t>Position</t>
  </si>
  <si>
    <t>RESTAURANT LABOR COSTS TRACKER</t>
  </si>
  <si>
    <t>COMPANY NAME</t>
  </si>
  <si>
    <t>Ready to add OEO's restaurant-trained support to your team?</t>
  </si>
  <si>
    <t>Book a meeting today!</t>
  </si>
  <si>
    <t>Supervisor</t>
  </si>
  <si>
    <t>Other</t>
  </si>
  <si>
    <t>Sommelier</t>
  </si>
  <si>
    <t>LABOR FORECAST</t>
  </si>
  <si>
    <r>
      <t>Over Easy Office (OEO)</t>
    </r>
    <r>
      <rPr>
        <sz val="10"/>
        <color theme="1"/>
        <rFont val="Century Gothic"/>
        <family val="2"/>
      </rPr>
      <t xml:space="preserve"> is a global team of restaurant accountants and technologists dedicated to empowering hospitality-focused accounting firms and F&amp;B businesses with top-tier back-office support. With +400 collaborators in the U.S., Philippines, and Colombia, OEO streamlines services related to AP processing, inventory management &amp; bookkeeping.</t>
    </r>
  </si>
  <si>
    <t>Enter Forecasts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</si>
</sst>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Century Gothic"/>
      <family val="2"/>
    </font>
    <font>
      <sz val="10"/>
      <color theme="1"/>
      <name val="Century Gothic"/>
      <family val="2"/>
    </font>
    <font>
      <u/>
      <sz val="11"/>
      <color theme="10"/>
      <name val="Aptos Narrow"/>
      <family val="2"/>
      <scheme val="minor"/>
    </font>
    <font>
      <b/>
      <sz val="10"/>
      <color rgb="FFFFFFFF"/>
      <name val="Century Gothic"/>
      <family val="2"/>
    </font>
    <font>
      <sz val="10"/>
      <color rgb="FF000000"/>
      <name val="Century Gothic"/>
      <family val="2"/>
    </font>
    <font>
      <b/>
      <sz val="10"/>
      <color theme="0"/>
      <name val="Century Gothic"/>
      <family val="2"/>
    </font>
    <font>
      <b/>
      <sz val="10"/>
      <color indexed="9"/>
      <name val="Century Gothic"/>
      <family val="2"/>
    </font>
    <font>
      <sz val="10"/>
      <color theme="3" tint="-0.249977111117893"/>
      <name val="Century Gothic"/>
      <family val="2"/>
    </font>
    <font>
      <sz val="10"/>
      <color rgb="FF434343"/>
      <name val="Century Gothic"/>
      <family val="2"/>
    </font>
    <font>
      <b/>
      <u/>
      <sz val="10"/>
      <color rgb="FFF26524"/>
      <name val="Century Gothic"/>
      <family val="2"/>
    </font>
    <font>
      <b/>
      <sz val="10"/>
      <color rgb="FF434343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rgb="FFF26524"/>
        <bgColor indexed="64"/>
      </patternFill>
    </fill>
    <fill>
      <patternFill patternType="solid">
        <fgColor rgb="FF1E295C"/>
        <bgColor rgb="FF7F6000"/>
      </patternFill>
    </fill>
    <fill>
      <patternFill patternType="solid">
        <fgColor theme="3" tint="0.89999084444715716"/>
        <bgColor rgb="FFFFFFFF"/>
      </patternFill>
    </fill>
    <fill>
      <patternFill patternType="solid">
        <fgColor rgb="FFF7F7F7"/>
        <bgColor indexed="64"/>
      </patternFill>
    </fill>
    <fill>
      <patternFill patternType="solid">
        <fgColor rgb="FF1E295C"/>
        <bgColor indexed="64"/>
      </patternFill>
    </fill>
    <fill>
      <patternFill patternType="solid">
        <fgColor rgb="FFFFC63E"/>
        <bgColor rgb="FFFFFFFF"/>
      </patternFill>
    </fill>
  </fills>
  <borders count="20">
    <border>
      <left/>
      <right/>
      <top/>
      <bottom/>
      <diagonal/>
    </border>
    <border>
      <left style="thin">
        <color rgb="FFBFBFBF"/>
      </left>
      <right/>
      <top/>
      <bottom/>
      <diagonal/>
    </border>
    <border>
      <left style="thin">
        <color rgb="FFB7B7B7"/>
      </left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/>
      <right/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left" vertical="center" indent="1"/>
    </xf>
    <xf numFmtId="0" fontId="9" fillId="5" borderId="3" xfId="0" applyFont="1" applyFill="1" applyBorder="1" applyAlignment="1" applyProtection="1">
      <alignment horizontal="left" vertical="center" indent="2"/>
      <protection locked="0"/>
    </xf>
    <xf numFmtId="8" fontId="10" fillId="4" borderId="4" xfId="0" applyNumberFormat="1" applyFont="1" applyFill="1" applyBorder="1" applyAlignment="1" applyProtection="1">
      <alignment vertical="center"/>
      <protection locked="0"/>
    </xf>
    <xf numFmtId="8" fontId="7" fillId="6" borderId="5" xfId="2" applyNumberFormat="1" applyFont="1" applyFill="1" applyBorder="1" applyAlignment="1" applyProtection="1">
      <alignment vertical="center"/>
    </xf>
    <xf numFmtId="0" fontId="9" fillId="5" borderId="14" xfId="0" applyFont="1" applyFill="1" applyBorder="1" applyAlignment="1" applyProtection="1">
      <alignment horizontal="left" vertical="center" indent="2"/>
      <protection locked="0"/>
    </xf>
    <xf numFmtId="8" fontId="7" fillId="6" borderId="5" xfId="2" applyNumberFormat="1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>
      <alignment vertical="center"/>
    </xf>
    <xf numFmtId="0" fontId="2" fillId="0" borderId="12" xfId="0" applyFont="1" applyBorder="1" applyAlignment="1">
      <alignment vertical="center" wrapText="1"/>
    </xf>
    <xf numFmtId="0" fontId="3" fillId="0" borderId="6" xfId="0" applyFont="1" applyBorder="1"/>
    <xf numFmtId="0" fontId="3" fillId="0" borderId="9" xfId="0" applyFont="1" applyBorder="1"/>
    <xf numFmtId="0" fontId="2" fillId="0" borderId="9" xfId="0" applyFont="1" applyBorder="1" applyAlignment="1">
      <alignment vertical="center" wrapText="1"/>
    </xf>
    <xf numFmtId="0" fontId="3" fillId="0" borderId="10" xfId="0" applyFont="1" applyBorder="1"/>
    <xf numFmtId="0" fontId="2" fillId="0" borderId="11" xfId="0" applyFont="1" applyBorder="1" applyAlignment="1">
      <alignment vertical="center" wrapText="1"/>
    </xf>
    <xf numFmtId="0" fontId="3" fillId="0" borderId="13" xfId="0" applyFont="1" applyBorder="1"/>
    <xf numFmtId="0" fontId="11" fillId="0" borderId="12" xfId="4" applyFont="1" applyBorder="1" applyAlignment="1" applyProtection="1">
      <alignment horizontal="left"/>
    </xf>
    <xf numFmtId="0" fontId="11" fillId="0" borderId="0" xfId="4" applyFont="1" applyBorder="1" applyAlignment="1" applyProtection="1">
      <alignment horizontal="left"/>
    </xf>
    <xf numFmtId="164" fontId="10" fillId="4" borderId="4" xfId="1" applyNumberFormat="1" applyFont="1" applyFill="1" applyBorder="1" applyAlignment="1" applyProtection="1">
      <alignment horizontal="center" vertical="center"/>
      <protection locked="0"/>
    </xf>
    <xf numFmtId="164" fontId="7" fillId="6" borderId="5" xfId="2" applyNumberFormat="1" applyFont="1" applyFill="1" applyBorder="1" applyAlignment="1" applyProtection="1">
      <alignment vertical="center"/>
    </xf>
    <xf numFmtId="0" fontId="9" fillId="0" borderId="15" xfId="0" applyFont="1" applyBorder="1" applyAlignment="1" applyProtection="1">
      <alignment horizontal="left" vertical="center" indent="2"/>
      <protection locked="0"/>
    </xf>
    <xf numFmtId="8" fontId="10" fillId="0" borderId="0" xfId="0" applyNumberFormat="1" applyFont="1" applyAlignment="1" applyProtection="1">
      <alignment vertical="center"/>
      <protection locked="0"/>
    </xf>
    <xf numFmtId="43" fontId="10" fillId="4" borderId="17" xfId="1" applyFont="1" applyFill="1" applyBorder="1" applyAlignment="1" applyProtection="1">
      <alignment horizontal="center" vertical="center"/>
      <protection locked="0"/>
    </xf>
    <xf numFmtId="8" fontId="10" fillId="4" borderId="16" xfId="0" applyNumberFormat="1" applyFont="1" applyFill="1" applyBorder="1" applyAlignment="1" applyProtection="1">
      <alignment horizontal="center" vertical="center"/>
      <protection locked="0"/>
    </xf>
    <xf numFmtId="0" fontId="7" fillId="6" borderId="18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left" vertical="center" indent="1"/>
    </xf>
    <xf numFmtId="8" fontId="10" fillId="4" borderId="19" xfId="0" applyNumberFormat="1" applyFont="1" applyFill="1" applyBorder="1" applyAlignment="1" applyProtection="1">
      <alignment vertical="center"/>
      <protection locked="0"/>
    </xf>
    <xf numFmtId="44" fontId="7" fillId="6" borderId="18" xfId="2" applyFont="1" applyFill="1" applyBorder="1" applyAlignment="1" applyProtection="1">
      <alignment vertical="center"/>
    </xf>
    <xf numFmtId="8" fontId="7" fillId="6" borderId="18" xfId="2" applyNumberFormat="1" applyFont="1" applyFill="1" applyBorder="1" applyAlignment="1" applyProtection="1">
      <alignment vertical="center"/>
    </xf>
    <xf numFmtId="164" fontId="12" fillId="7" borderId="4" xfId="0" applyNumberFormat="1" applyFont="1" applyFill="1" applyBorder="1" applyAlignment="1">
      <alignment vertical="center"/>
    </xf>
    <xf numFmtId="8" fontId="12" fillId="7" borderId="4" xfId="0" applyNumberFormat="1" applyFont="1" applyFill="1" applyBorder="1" applyAlignment="1">
      <alignment vertical="center"/>
    </xf>
    <xf numFmtId="43" fontId="12" fillId="7" borderId="4" xfId="1" applyFont="1" applyFill="1" applyBorder="1" applyAlignment="1" applyProtection="1">
      <alignment vertical="center"/>
    </xf>
    <xf numFmtId="43" fontId="12" fillId="7" borderId="4" xfId="0" applyNumberFormat="1" applyFont="1" applyFill="1" applyBorder="1" applyAlignment="1">
      <alignment vertical="center"/>
    </xf>
    <xf numFmtId="9" fontId="12" fillId="7" borderId="4" xfId="3" applyFont="1" applyFill="1" applyBorder="1" applyAlignment="1" applyProtection="1">
      <alignment vertical="center"/>
    </xf>
    <xf numFmtId="0" fontId="9" fillId="5" borderId="3" xfId="0" applyFont="1" applyFill="1" applyBorder="1" applyAlignment="1">
      <alignment horizontal="left" vertical="center" indent="2"/>
    </xf>
    <xf numFmtId="0" fontId="5" fillId="2" borderId="15" xfId="0" applyFont="1" applyFill="1" applyBorder="1" applyAlignment="1">
      <alignment horizontal="center" vertical="center"/>
    </xf>
    <xf numFmtId="8" fontId="7" fillId="6" borderId="5" xfId="2" applyNumberFormat="1" applyFont="1" applyFill="1" applyBorder="1" applyAlignment="1" applyProtection="1">
      <alignment horizontal="center" vertical="center"/>
    </xf>
    <xf numFmtId="8" fontId="7" fillId="6" borderId="14" xfId="2" applyNumberFormat="1" applyFont="1" applyFill="1" applyBorder="1" applyAlignment="1" applyProtection="1">
      <alignment horizontal="center" vertical="center"/>
    </xf>
    <xf numFmtId="0" fontId="5" fillId="2" borderId="15" xfId="0" applyFont="1" applyFill="1" applyBorder="1" applyAlignment="1">
      <alignment horizontal="left" vertical="center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5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  <protection locked="0"/>
    </xf>
    <xf numFmtId="0" fontId="6" fillId="4" borderId="0" xfId="0" applyFont="1" applyFill="1" applyAlignment="1" applyProtection="1">
      <alignment horizontal="center" vertical="center"/>
      <protection locked="0"/>
    </xf>
  </cellXfs>
  <cellStyles count="5">
    <cellStyle name="Comma" xfId="1" builtinId="3"/>
    <cellStyle name="Currency" xfId="2" builtinId="4"/>
    <cellStyle name="Hyperlink" xfId="4" builtinId="8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FFC63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39429</xdr:colOff>
      <xdr:row>1</xdr:row>
      <xdr:rowOff>28575</xdr:rowOff>
    </xdr:from>
    <xdr:to>
      <xdr:col>10</xdr:col>
      <xdr:colOff>9523</xdr:colOff>
      <xdr:row>7</xdr:row>
      <xdr:rowOff>71452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4812DB-6CAF-452A-8422-1B31064516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31379" y="200025"/>
          <a:ext cx="1255971" cy="10715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overeasyoffice.com/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B1EA9-364F-48E6-BED1-EF19FC0D1CCA}">
  <dimension ref="B2:S40"/>
  <sheetViews>
    <sheetView showGridLines="0" tabSelected="1" zoomScale="98" zoomScaleNormal="98" workbookViewId="0">
      <pane ySplit="9" topLeftCell="A10" activePane="bottomLeft" state="frozen"/>
      <selection pane="bottomLeft" activeCell="B2" sqref="B2:H2"/>
    </sheetView>
  </sheetViews>
  <sheetFormatPr defaultRowHeight="13.5" x14ac:dyDescent="0.25"/>
  <cols>
    <col min="1" max="1" width="2.7109375" style="1" customWidth="1"/>
    <col min="2" max="2" width="31.42578125" style="1" customWidth="1"/>
    <col min="3" max="8" width="21.42578125" style="1" customWidth="1"/>
    <col min="9" max="9" width="3.42578125" style="1" customWidth="1"/>
    <col min="10" max="10" width="19.28515625" style="1" customWidth="1"/>
    <col min="11" max="19" width="7.7109375" style="1" customWidth="1"/>
    <col min="20" max="16384" width="9.140625" style="1"/>
  </cols>
  <sheetData>
    <row r="2" spans="2:19" x14ac:dyDescent="0.25">
      <c r="B2" s="48" t="s">
        <v>35</v>
      </c>
      <c r="C2" s="48"/>
      <c r="D2" s="48"/>
      <c r="E2" s="48"/>
      <c r="F2" s="48"/>
      <c r="G2" s="48"/>
      <c r="H2" s="48"/>
      <c r="J2" s="15"/>
      <c r="K2" s="44" t="s">
        <v>43</v>
      </c>
      <c r="L2" s="44"/>
      <c r="M2" s="44"/>
      <c r="N2" s="44"/>
      <c r="O2" s="44"/>
      <c r="P2" s="44"/>
      <c r="Q2" s="44"/>
      <c r="R2" s="44"/>
      <c r="S2" s="45"/>
    </row>
    <row r="3" spans="2:19" x14ac:dyDescent="0.25">
      <c r="B3" s="4"/>
      <c r="C3" s="4"/>
      <c r="D3" s="4"/>
      <c r="E3" s="4"/>
      <c r="F3" s="4"/>
      <c r="G3" s="4"/>
      <c r="H3" s="4"/>
      <c r="J3" s="16"/>
      <c r="K3" s="46"/>
      <c r="L3" s="46"/>
      <c r="M3" s="46"/>
      <c r="N3" s="46"/>
      <c r="O3" s="46"/>
      <c r="P3" s="46"/>
      <c r="Q3" s="46"/>
      <c r="R3" s="46"/>
      <c r="S3" s="47"/>
    </row>
    <row r="4" spans="2:19" x14ac:dyDescent="0.25">
      <c r="B4" s="49" t="s">
        <v>36</v>
      </c>
      <c r="C4" s="50"/>
      <c r="D4" s="50"/>
      <c r="E4" s="50"/>
      <c r="F4" s="50"/>
      <c r="G4" s="50"/>
      <c r="H4" s="50"/>
      <c r="J4" s="16"/>
      <c r="K4" s="46"/>
      <c r="L4" s="46"/>
      <c r="M4" s="46"/>
      <c r="N4" s="46"/>
      <c r="O4" s="46"/>
      <c r="P4" s="46"/>
      <c r="Q4" s="46"/>
      <c r="R4" s="46"/>
      <c r="S4" s="47"/>
    </row>
    <row r="5" spans="2:19" x14ac:dyDescent="0.25">
      <c r="B5" s="51"/>
      <c r="C5" s="52"/>
      <c r="D5" s="52"/>
      <c r="E5" s="52"/>
      <c r="F5" s="52"/>
      <c r="G5" s="52"/>
      <c r="H5" s="52"/>
      <c r="J5" s="17"/>
      <c r="K5" s="46"/>
      <c r="L5" s="46"/>
      <c r="M5" s="46"/>
      <c r="N5" s="46"/>
      <c r="O5" s="46"/>
      <c r="P5" s="46"/>
      <c r="Q5" s="46"/>
      <c r="R5" s="46"/>
      <c r="S5" s="47"/>
    </row>
    <row r="6" spans="2:19" x14ac:dyDescent="0.25">
      <c r="B6" s="12"/>
      <c r="C6" s="12"/>
      <c r="D6" s="12"/>
      <c r="E6" s="12"/>
      <c r="F6" s="12"/>
      <c r="G6" s="12"/>
      <c r="H6" s="12"/>
      <c r="J6" s="17"/>
      <c r="K6" s="46"/>
      <c r="L6" s="46"/>
      <c r="M6" s="46"/>
      <c r="N6" s="46"/>
      <c r="O6" s="46"/>
      <c r="P6" s="46"/>
      <c r="Q6" s="46"/>
      <c r="R6" s="46"/>
      <c r="S6" s="47"/>
    </row>
    <row r="7" spans="2:19" x14ac:dyDescent="0.25">
      <c r="B7" s="43" t="s">
        <v>42</v>
      </c>
      <c r="C7" s="43"/>
      <c r="D7" s="43"/>
      <c r="E7" s="43"/>
      <c r="F7" s="43"/>
      <c r="G7" s="43"/>
      <c r="H7" s="43"/>
      <c r="J7" s="17"/>
      <c r="K7" s="13" t="s">
        <v>37</v>
      </c>
      <c r="L7" s="2"/>
      <c r="M7" s="2"/>
      <c r="N7" s="2"/>
      <c r="O7" s="2"/>
      <c r="P7" s="2"/>
      <c r="Q7" s="2"/>
      <c r="R7" s="2"/>
      <c r="S7" s="18"/>
    </row>
    <row r="8" spans="2:19" x14ac:dyDescent="0.25">
      <c r="B8" s="5" t="s">
        <v>34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  <c r="H8" s="29" t="s">
        <v>5</v>
      </c>
      <c r="J8" s="19"/>
      <c r="K8" s="21" t="s">
        <v>38</v>
      </c>
      <c r="L8" s="14"/>
      <c r="M8" s="14"/>
      <c r="N8" s="14"/>
      <c r="O8" s="14"/>
      <c r="P8" s="14"/>
      <c r="Q8" s="14"/>
      <c r="R8" s="14"/>
      <c r="S8" s="20"/>
    </row>
    <row r="9" spans="2:19" x14ac:dyDescent="0.25">
      <c r="B9" s="6" t="s">
        <v>6</v>
      </c>
      <c r="C9" s="6"/>
      <c r="D9" s="6"/>
      <c r="E9" s="6"/>
      <c r="F9" s="6"/>
      <c r="G9" s="6"/>
      <c r="H9" s="30"/>
      <c r="J9" s="2"/>
      <c r="K9" s="22"/>
      <c r="L9" s="2"/>
      <c r="M9" s="2"/>
      <c r="N9" s="2"/>
      <c r="O9" s="2"/>
      <c r="P9" s="2"/>
      <c r="Q9" s="2"/>
      <c r="R9" s="2"/>
    </row>
    <row r="10" spans="2:19" x14ac:dyDescent="0.25">
      <c r="B10" s="39" t="s">
        <v>39</v>
      </c>
      <c r="C10" s="8">
        <v>20</v>
      </c>
      <c r="D10" s="8">
        <v>30</v>
      </c>
      <c r="E10" s="23">
        <v>1</v>
      </c>
      <c r="F10" s="23">
        <v>40</v>
      </c>
      <c r="G10" s="23">
        <v>5</v>
      </c>
      <c r="H10" s="31">
        <f>(C10*F10+D10*G10)*E10</f>
        <v>950</v>
      </c>
      <c r="K10" s="3"/>
      <c r="L10" s="3"/>
      <c r="M10" s="3"/>
      <c r="N10" s="3"/>
      <c r="O10" s="3"/>
      <c r="P10" s="3"/>
      <c r="Q10" s="3"/>
      <c r="R10" s="3"/>
    </row>
    <row r="11" spans="2:19" x14ac:dyDescent="0.25">
      <c r="B11" s="39" t="s">
        <v>7</v>
      </c>
      <c r="C11" s="8">
        <v>15</v>
      </c>
      <c r="D11" s="8">
        <v>22.5</v>
      </c>
      <c r="E11" s="23">
        <v>4</v>
      </c>
      <c r="F11" s="23">
        <v>120</v>
      </c>
      <c r="G11" s="23">
        <v>10</v>
      </c>
      <c r="H11" s="31">
        <f t="shared" ref="H11:H16" si="0">(C11*F11+D11*G11)*E11</f>
        <v>8100</v>
      </c>
      <c r="K11" s="3"/>
      <c r="L11" s="3"/>
      <c r="M11" s="3"/>
      <c r="N11" s="3"/>
      <c r="O11" s="3"/>
      <c r="P11" s="3"/>
      <c r="Q11" s="3"/>
      <c r="R11" s="3"/>
    </row>
    <row r="12" spans="2:19" x14ac:dyDescent="0.25">
      <c r="B12" s="39" t="s">
        <v>8</v>
      </c>
      <c r="C12" s="8">
        <v>18</v>
      </c>
      <c r="D12" s="8">
        <v>27</v>
      </c>
      <c r="E12" s="23">
        <v>2</v>
      </c>
      <c r="F12" s="23">
        <v>50</v>
      </c>
      <c r="G12" s="23">
        <v>5</v>
      </c>
      <c r="H12" s="31">
        <f t="shared" si="0"/>
        <v>2070</v>
      </c>
    </row>
    <row r="13" spans="2:19" x14ac:dyDescent="0.25">
      <c r="B13" s="39" t="s">
        <v>9</v>
      </c>
      <c r="C13" s="8">
        <v>14</v>
      </c>
      <c r="D13" s="8">
        <v>21</v>
      </c>
      <c r="E13" s="23">
        <v>2</v>
      </c>
      <c r="F13" s="23">
        <v>60</v>
      </c>
      <c r="G13" s="23">
        <v>0</v>
      </c>
      <c r="H13" s="31">
        <f t="shared" si="0"/>
        <v>1680</v>
      </c>
    </row>
    <row r="14" spans="2:19" x14ac:dyDescent="0.25">
      <c r="B14" s="39" t="s">
        <v>41</v>
      </c>
      <c r="C14" s="8">
        <v>25</v>
      </c>
      <c r="D14" s="8">
        <v>37.5</v>
      </c>
      <c r="E14" s="23">
        <v>1</v>
      </c>
      <c r="F14" s="23">
        <v>40</v>
      </c>
      <c r="G14" s="23">
        <v>8</v>
      </c>
      <c r="H14" s="31">
        <f>(C14*F14+D14*G14)*E14</f>
        <v>1300</v>
      </c>
    </row>
    <row r="15" spans="2:19" x14ac:dyDescent="0.25">
      <c r="B15" s="39" t="s">
        <v>10</v>
      </c>
      <c r="C15" s="8">
        <v>13</v>
      </c>
      <c r="D15" s="8">
        <v>19.5</v>
      </c>
      <c r="E15" s="23">
        <v>2</v>
      </c>
      <c r="F15" s="23">
        <v>50</v>
      </c>
      <c r="G15" s="23">
        <v>5</v>
      </c>
      <c r="H15" s="31">
        <f t="shared" si="0"/>
        <v>1495</v>
      </c>
    </row>
    <row r="16" spans="2:19" x14ac:dyDescent="0.25">
      <c r="B16" s="7" t="s">
        <v>40</v>
      </c>
      <c r="C16" s="8">
        <v>0</v>
      </c>
      <c r="D16" s="8">
        <v>0</v>
      </c>
      <c r="E16" s="23">
        <v>0</v>
      </c>
      <c r="F16" s="23">
        <v>0</v>
      </c>
      <c r="G16" s="23">
        <v>0</v>
      </c>
      <c r="H16" s="31">
        <f t="shared" si="0"/>
        <v>0</v>
      </c>
    </row>
    <row r="17" spans="2:8" x14ac:dyDescent="0.25">
      <c r="B17" s="9" t="s">
        <v>11</v>
      </c>
      <c r="C17" s="9"/>
      <c r="D17" s="9"/>
      <c r="E17" s="9"/>
      <c r="F17" s="24">
        <f>SUM(F10:F16)</f>
        <v>360</v>
      </c>
      <c r="G17" s="24">
        <f t="shared" ref="G17:H17" si="1">SUM(G10:G16)</f>
        <v>33</v>
      </c>
      <c r="H17" s="32">
        <f t="shared" si="1"/>
        <v>15595</v>
      </c>
    </row>
    <row r="18" spans="2:8" x14ac:dyDescent="0.25">
      <c r="B18" s="6" t="s">
        <v>12</v>
      </c>
      <c r="C18" s="6"/>
      <c r="D18" s="6"/>
      <c r="E18" s="6"/>
      <c r="F18" s="6"/>
      <c r="G18" s="6"/>
      <c r="H18" s="30"/>
    </row>
    <row r="19" spans="2:8" x14ac:dyDescent="0.25">
      <c r="B19" s="7" t="s">
        <v>39</v>
      </c>
      <c r="C19" s="8">
        <v>22</v>
      </c>
      <c r="D19" s="8">
        <v>33</v>
      </c>
      <c r="E19" s="23">
        <v>1</v>
      </c>
      <c r="F19" s="23">
        <v>40</v>
      </c>
      <c r="G19" s="23">
        <v>5</v>
      </c>
      <c r="H19" s="31">
        <f>(C19*F19+D19*G19)*E19</f>
        <v>1045</v>
      </c>
    </row>
    <row r="20" spans="2:8" x14ac:dyDescent="0.25">
      <c r="B20" s="7" t="s">
        <v>13</v>
      </c>
      <c r="C20" s="8">
        <v>16</v>
      </c>
      <c r="D20" s="8">
        <v>24</v>
      </c>
      <c r="E20" s="23">
        <v>2</v>
      </c>
      <c r="F20" s="23">
        <v>80</v>
      </c>
      <c r="G20" s="23">
        <v>10</v>
      </c>
      <c r="H20" s="31">
        <f t="shared" ref="H20:H24" si="2">(C20*F20+D20*G20)*E20</f>
        <v>3040</v>
      </c>
    </row>
    <row r="21" spans="2:8" x14ac:dyDescent="0.25">
      <c r="B21" s="7" t="s">
        <v>14</v>
      </c>
      <c r="C21" s="8">
        <v>17</v>
      </c>
      <c r="D21" s="8">
        <v>25.5</v>
      </c>
      <c r="E21" s="23">
        <v>2</v>
      </c>
      <c r="F21" s="23">
        <v>70</v>
      </c>
      <c r="G21" s="23">
        <v>8</v>
      </c>
      <c r="H21" s="31">
        <f t="shared" si="2"/>
        <v>2788</v>
      </c>
    </row>
    <row r="22" spans="2:8" x14ac:dyDescent="0.25">
      <c r="B22" s="7" t="s">
        <v>15</v>
      </c>
      <c r="C22" s="8">
        <v>14</v>
      </c>
      <c r="D22" s="8">
        <v>21</v>
      </c>
      <c r="E22" s="23">
        <v>1</v>
      </c>
      <c r="F22" s="23">
        <v>35</v>
      </c>
      <c r="G22" s="23">
        <v>5</v>
      </c>
      <c r="H22" s="31">
        <f>(C22*F22+D22*G22)*E22</f>
        <v>595</v>
      </c>
    </row>
    <row r="23" spans="2:8" x14ac:dyDescent="0.25">
      <c r="B23" s="7" t="s">
        <v>16</v>
      </c>
      <c r="C23" s="8">
        <v>13</v>
      </c>
      <c r="D23" s="8">
        <v>19.5</v>
      </c>
      <c r="E23" s="23">
        <v>2</v>
      </c>
      <c r="F23" s="23">
        <v>60</v>
      </c>
      <c r="G23" s="23">
        <v>5</v>
      </c>
      <c r="H23" s="31">
        <f t="shared" si="2"/>
        <v>1755</v>
      </c>
    </row>
    <row r="24" spans="2:8" x14ac:dyDescent="0.25">
      <c r="B24" s="10" t="s">
        <v>40</v>
      </c>
      <c r="C24" s="8">
        <v>0</v>
      </c>
      <c r="D24" s="8">
        <v>0</v>
      </c>
      <c r="E24" s="23">
        <v>0</v>
      </c>
      <c r="F24" s="23">
        <v>0</v>
      </c>
      <c r="G24" s="23">
        <v>0</v>
      </c>
      <c r="H24" s="31">
        <f t="shared" si="2"/>
        <v>0</v>
      </c>
    </row>
    <row r="25" spans="2:8" x14ac:dyDescent="0.25">
      <c r="B25" s="9" t="s">
        <v>17</v>
      </c>
      <c r="C25" s="9"/>
      <c r="D25" s="9"/>
      <c r="E25" s="9"/>
      <c r="F25" s="24">
        <f>SUM(F19:F24)</f>
        <v>285</v>
      </c>
      <c r="G25" s="24">
        <f>SUM(G19:G24)</f>
        <v>33</v>
      </c>
      <c r="H25" s="33">
        <f>SUM(H19:H24)</f>
        <v>9223</v>
      </c>
    </row>
    <row r="27" spans="2:8" ht="15" customHeight="1" x14ac:dyDescent="0.25">
      <c r="B27" s="41" t="s">
        <v>44</v>
      </c>
      <c r="C27" s="6" t="s">
        <v>23</v>
      </c>
      <c r="D27" s="6" t="s">
        <v>24</v>
      </c>
      <c r="E27" s="6" t="s">
        <v>25</v>
      </c>
    </row>
    <row r="28" spans="2:8" ht="15" customHeight="1" x14ac:dyDescent="0.25">
      <c r="B28" s="42"/>
      <c r="C28" s="27">
        <v>500</v>
      </c>
      <c r="D28" s="28">
        <v>20000</v>
      </c>
      <c r="E28" s="35">
        <f>D28/C28</f>
        <v>40</v>
      </c>
    </row>
    <row r="29" spans="2:8" x14ac:dyDescent="0.25">
      <c r="B29" s="25"/>
      <c r="C29" s="26"/>
      <c r="D29" s="26"/>
      <c r="E29" s="26"/>
    </row>
    <row r="30" spans="2:8" x14ac:dyDescent="0.25">
      <c r="B30" s="40" t="s">
        <v>18</v>
      </c>
      <c r="C30" s="40"/>
      <c r="D30" s="40"/>
      <c r="E30" s="40"/>
    </row>
    <row r="31" spans="2:8" x14ac:dyDescent="0.25">
      <c r="B31" s="11" t="s">
        <v>19</v>
      </c>
      <c r="C31" s="11" t="s">
        <v>20</v>
      </c>
      <c r="D31" s="11" t="s">
        <v>21</v>
      </c>
      <c r="E31" s="11" t="s">
        <v>22</v>
      </c>
    </row>
    <row r="32" spans="2:8" x14ac:dyDescent="0.25">
      <c r="B32" s="7" t="s">
        <v>26</v>
      </c>
      <c r="C32" s="34">
        <f>F17</f>
        <v>360</v>
      </c>
      <c r="D32" s="34">
        <f>F25</f>
        <v>285</v>
      </c>
      <c r="E32" s="34">
        <f>SUM(C32:D32)</f>
        <v>645</v>
      </c>
    </row>
    <row r="33" spans="2:5" x14ac:dyDescent="0.25">
      <c r="B33" s="7" t="s">
        <v>27</v>
      </c>
      <c r="C33" s="34">
        <f>G17</f>
        <v>33</v>
      </c>
      <c r="D33" s="34">
        <f>G25</f>
        <v>33</v>
      </c>
      <c r="E33" s="34">
        <f>SUM(C33:D33)</f>
        <v>66</v>
      </c>
    </row>
    <row r="34" spans="2:5" x14ac:dyDescent="0.25">
      <c r="B34" s="7" t="s">
        <v>28</v>
      </c>
      <c r="C34" s="35">
        <f>C10*E10*F10+C11*E11*F11+C12*E12*F12+C13*E13*F13+C14*E14*F14+C15*E15*F15+C16*E16*F16</f>
        <v>13780</v>
      </c>
      <c r="D34" s="35">
        <f>C19*E19*F19+C20*E20*F20+C21*E21*F21+C22*E22*F22+C23*E23*F23+C24*E24*F24</f>
        <v>7870</v>
      </c>
      <c r="E34" s="35">
        <f>SUM(C34:D34)</f>
        <v>21650</v>
      </c>
    </row>
    <row r="35" spans="2:5" x14ac:dyDescent="0.25">
      <c r="B35" s="7" t="s">
        <v>29</v>
      </c>
      <c r="C35" s="35">
        <f>D10*E10*G10+D11*E11*G11+D12*E12*G12+D13*E13*G13+D14*E14*G14+D15*E15*G15+D16*E16*G16</f>
        <v>1815</v>
      </c>
      <c r="D35" s="35">
        <f>D19*E19*G19+D20*E20*G20+D21*E21*G21+D22*E22*G22+D23*E23*G23+D24*E24*G24</f>
        <v>1353</v>
      </c>
      <c r="E35" s="35">
        <f>SUM(C35:D35)</f>
        <v>3168</v>
      </c>
    </row>
    <row r="36" spans="2:5" x14ac:dyDescent="0.25">
      <c r="B36" s="7" t="s">
        <v>5</v>
      </c>
      <c r="C36" s="35">
        <f>SUM(C34:C35)</f>
        <v>15595</v>
      </c>
      <c r="D36" s="35">
        <f>SUM(D34:D35)</f>
        <v>9223</v>
      </c>
      <c r="E36" s="35">
        <f>SUM(C36:D36)</f>
        <v>24818</v>
      </c>
    </row>
    <row r="37" spans="2:5" x14ac:dyDescent="0.25">
      <c r="B37" s="7" t="s">
        <v>30</v>
      </c>
      <c r="C37" s="36">
        <f>(C32+C33)/C28</f>
        <v>0.78600000000000003</v>
      </c>
      <c r="D37" s="36">
        <f>(D32+D33)/C28</f>
        <v>0.63600000000000001</v>
      </c>
      <c r="E37" s="37">
        <f>(C32+D32+C33+D33)/C28</f>
        <v>1.4219999999999999</v>
      </c>
    </row>
    <row r="38" spans="2:5" x14ac:dyDescent="0.25">
      <c r="B38" s="7" t="s">
        <v>31</v>
      </c>
      <c r="C38" s="35">
        <f>C36/C28</f>
        <v>31.19</v>
      </c>
      <c r="D38" s="35">
        <f>D36/C28</f>
        <v>18.446000000000002</v>
      </c>
      <c r="E38" s="35">
        <f>SUM(C38:D38)</f>
        <v>49.636000000000003</v>
      </c>
    </row>
    <row r="39" spans="2:5" x14ac:dyDescent="0.25">
      <c r="B39" s="7" t="s">
        <v>32</v>
      </c>
      <c r="C39" s="38">
        <f>C36/D28</f>
        <v>0.77975000000000005</v>
      </c>
      <c r="D39" s="38">
        <f>D36/D28</f>
        <v>0.46115</v>
      </c>
      <c r="E39" s="38">
        <f>E36/D28</f>
        <v>1.2408999999999999</v>
      </c>
    </row>
    <row r="40" spans="2:5" x14ac:dyDescent="0.25">
      <c r="B40" s="7" t="s">
        <v>33</v>
      </c>
      <c r="C40" s="36">
        <f>C28/(C32+C33)</f>
        <v>1.272264631043257</v>
      </c>
      <c r="D40" s="36">
        <f>C28/(D32+D33)</f>
        <v>1.5723270440251573</v>
      </c>
      <c r="E40" s="37">
        <f>SUM(C40:D40)</f>
        <v>2.8445916750684144</v>
      </c>
    </row>
  </sheetData>
  <sheetProtection algorithmName="SHA-512" hashValue="mHsPmfBK4TNykySDwq4sMVqd7js0U2+XKPyH1VFM6fiwY8tbF5UoU/SmCqFbk6vUyRs+QvBwn5XXq3LWxhsp3g==" saltValue="dMPbO4qsd4wAhcCAfJBIqg==" spinCount="100000" sheet="1" objects="1" scenarios="1"/>
  <mergeCells count="7">
    <mergeCell ref="B30:E30"/>
    <mergeCell ref="B27:B28"/>
    <mergeCell ref="B7:H7"/>
    <mergeCell ref="K2:S6"/>
    <mergeCell ref="B2:H2"/>
    <mergeCell ref="B4:H4"/>
    <mergeCell ref="B5:H5"/>
  </mergeCells>
  <hyperlinks>
    <hyperlink ref="K8" r:id="rId1" display=" Book a meeting today!" xr:uid="{D4902780-3C6E-4836-AC3F-13D7FA31A5DF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LABOR COSTS TRACKER - OEO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Over Easyoffice</dc:creator>
  <cp:lastModifiedBy>Over Easyoffice</cp:lastModifiedBy>
  <dcterms:created xsi:type="dcterms:W3CDTF">2025-01-15T16:26:59Z</dcterms:created>
  <dcterms:modified xsi:type="dcterms:W3CDTF">2025-01-15T19:24:02Z</dcterms:modified>
</cp:coreProperties>
</file>